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8" yWindow="65524" windowWidth="15480" windowHeight="11640" tabRatio="270" activeTab="0"/>
  </bookViews>
  <sheets>
    <sheet name="mudaeraldajad ja klapid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<sst xmlns="http://schemas.openxmlformats.org/spreadsheetml/2006/main" count="76" uniqueCount="46">
  <si>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050015</t>
  </si>
  <si>
    <t>Kood</t>
  </si>
  <si>
    <t>Pakend</t>
  </si>
  <si>
    <t>½"</t>
  </si>
  <si>
    <t>¾"</t>
  </si>
  <si>
    <t>050020</t>
  </si>
  <si>
    <t>1"</t>
  </si>
  <si>
    <t>050025</t>
  </si>
  <si>
    <t>1¼"</t>
  </si>
  <si>
    <t>050032</t>
  </si>
  <si>
    <t>1½"</t>
  </si>
  <si>
    <t>050040</t>
  </si>
  <si>
    <t>2"</t>
  </si>
  <si>
    <t>050050</t>
  </si>
  <si>
    <t>080015</t>
  </si>
  <si>
    <t>080020</t>
  </si>
  <si>
    <t>080025</t>
  </si>
  <si>
    <t>080032</t>
  </si>
  <si>
    <t>080040</t>
  </si>
  <si>
    <t>080050</t>
  </si>
  <si>
    <t>005015</t>
  </si>
  <si>
    <t>005020</t>
  </si>
  <si>
    <t>005025</t>
  </si>
  <si>
    <t>005032</t>
  </si>
  <si>
    <t>005040</t>
  </si>
  <si>
    <t>005050</t>
  </si>
  <si>
    <t>029015</t>
  </si>
  <si>
    <t>029020</t>
  </si>
  <si>
    <t>029025</t>
  </si>
  <si>
    <t>029032</t>
  </si>
  <si>
    <t>029040</t>
  </si>
  <si>
    <t>029050</t>
  </si>
  <si>
    <t xml:space="preserve"> MUDAERALDAJAD</t>
  </si>
  <si>
    <t xml:space="preserve"> KLAPID</t>
  </si>
  <si>
    <t>Tagasilöögiklapid</t>
  </si>
  <si>
    <t>Metallsisuga vedruklapid</t>
  </si>
  <si>
    <t>Plastsisuga vedruklapid</t>
  </si>
  <si>
    <t>Sõelad vedruklappidele</t>
  </si>
  <si>
    <t>Soodustus</t>
  </si>
  <si>
    <t>Hind €               KM=0%</t>
  </si>
  <si>
    <t>max lubatud temperatuur +100 °C</t>
  </si>
  <si>
    <t>max lubatud rõhk 16 bar</t>
  </si>
  <si>
    <t>max lubatud rõhk 12 bar</t>
  </si>
  <si>
    <t>max lubatud temperatuur +110 °C</t>
  </si>
  <si>
    <t>max lubatud temperatuur +90 °C</t>
  </si>
  <si>
    <t>max lubatud rõhk 10 bar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</si>
</sst>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0.0000000"/>
    <numFmt numFmtId="190" formatCode="0.00000000"/>
    <numFmt numFmtId="191" formatCode="0.000000000"/>
    <numFmt numFmtId="192" formatCode="[$$-409]#,##0.00"/>
    <numFmt numFmtId="193" formatCode="#,##0.00\ [$€-1]"/>
    <numFmt numFmtId="194" formatCode="#,##0.00\ &quot;kr&quot;"/>
    <numFmt numFmtId="195" formatCode="#,##0.0\ &quot;kr&quot;"/>
    <numFmt numFmtId="196" formatCode="#,##0\ &quot;kr&quot;"/>
    <numFmt numFmtId="197" formatCode="[$£-809]#,##0.00"/>
    <numFmt numFmtId="198" formatCode="[$£-809]#,##0.0"/>
    <numFmt numFmtId="199" formatCode="[$£-809]#,##0"/>
    <numFmt numFmtId="200" formatCode="#,##0.0\ [$€-1]"/>
    <numFmt numFmtId="201" formatCode="#,##0\ [$€-1]"/>
    <numFmt numFmtId="202" formatCode="[$$-409]#,##0.000"/>
    <numFmt numFmtId="20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6"/>
      <color indexed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8"/>
      <color indexed="10"/>
      <name val="Arial"/>
      <family val="2"/>
    </font>
    <font>
      <b/>
      <sz val="16"/>
      <color indexed="56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rgb="FFFF0000"/>
      <name val="Arial"/>
      <family val="2"/>
    </font>
    <font>
      <b/>
      <sz val="16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right" vertical="justify"/>
    </xf>
    <xf numFmtId="0" fontId="0" fillId="33" borderId="0" xfId="0" applyFill="1" applyAlignment="1">
      <alignment horizontal="right" vertical="justify"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2" fontId="46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9" fontId="9" fillId="0" borderId="0" xfId="59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40" zoomScaleNormal="140" zoomScalePageLayoutView="0" workbookViewId="0" topLeftCell="A1">
      <selection activeCell="G20" sqref="G20"/>
    </sheetView>
  </sheetViews>
  <sheetFormatPr defaultColWidth="9.140625" defaultRowHeight="15" customHeight="1"/>
  <cols>
    <col min="1" max="1" width="32.8515625" style="1" customWidth="1"/>
    <col min="2" max="2" width="6.8515625" style="1" customWidth="1"/>
    <col min="3" max="3" width="27.421875" style="1" customWidth="1"/>
    <col min="4" max="4" width="9.140625" style="1" customWidth="1"/>
    <col min="5" max="5" width="5.28125" style="1" customWidth="1"/>
    <col min="6" max="7" width="9.140625" style="1" customWidth="1"/>
    <col min="8" max="8" width="0.42578125" style="1" customWidth="1"/>
    <col min="9" max="16384" width="9.140625" style="1" customWidth="1"/>
  </cols>
  <sheetData>
    <row r="1" spans="6:8" s="2" customFormat="1" ht="12" customHeight="1">
      <c r="F1" s="3"/>
      <c r="G1" s="4"/>
      <c r="H1" s="4"/>
    </row>
    <row r="2" spans="1:8" ht="3" customHeight="1">
      <c r="A2" s="24"/>
      <c r="B2" s="24"/>
      <c r="C2" s="24"/>
      <c r="D2" s="24"/>
      <c r="E2" s="24"/>
      <c r="F2" s="24"/>
      <c r="G2" s="24"/>
      <c r="H2" s="24"/>
    </row>
    <row r="3" spans="1:8" ht="20.25" customHeight="1">
      <c r="A3" s="25" t="s">
        <v>32</v>
      </c>
      <c r="B3" s="24"/>
      <c r="C3" s="24"/>
      <c r="D3" s="24"/>
      <c r="E3" s="26"/>
      <c r="F3" s="33" t="s">
        <v>38</v>
      </c>
      <c r="G3" s="34">
        <v>0</v>
      </c>
      <c r="H3" s="24"/>
    </row>
    <row r="4" spans="1:8" ht="3" customHeight="1">
      <c r="A4" s="24"/>
      <c r="B4" s="24"/>
      <c r="C4" s="24"/>
      <c r="D4" s="24"/>
      <c r="E4" s="24"/>
      <c r="F4" s="24"/>
      <c r="G4" s="24"/>
      <c r="H4" s="24"/>
    </row>
    <row r="5" spans="1:10" s="5" customFormat="1" ht="30" customHeight="1">
      <c r="A5" s="6"/>
      <c r="B5" s="27"/>
      <c r="C5" s="6"/>
      <c r="D5" s="7" t="s">
        <v>1</v>
      </c>
      <c r="E5" s="7" t="s">
        <v>2</v>
      </c>
      <c r="F5" s="8" t="s">
        <v>39</v>
      </c>
      <c r="G5" s="9" t="str">
        <f>IF($G$3=0,"Hind+KM","Soodushind KM=0%")</f>
        <v>Hind+KM</v>
      </c>
      <c r="H5" s="10"/>
      <c r="I5" s="6"/>
      <c r="J5" s="6"/>
    </row>
    <row r="6" spans="1:10" s="5" customFormat="1" ht="12.75" customHeight="1">
      <c r="A6" s="6"/>
      <c r="B6" s="21" t="s">
        <v>3</v>
      </c>
      <c r="C6" s="21"/>
      <c r="D6" s="22" t="s">
        <v>0</v>
      </c>
      <c r="E6" s="21">
        <v>16</v>
      </c>
      <c r="F6" s="28">
        <v>1.8</v>
      </c>
      <c r="G6" s="29">
        <f aca="true" t="shared" si="0" ref="G6:G11">IF($G$3&gt;0,F6*(100%-$G$3),F6*1.2)</f>
        <v>2.16</v>
      </c>
      <c r="H6" s="6"/>
      <c r="I6" s="6"/>
      <c r="J6" s="6"/>
    </row>
    <row r="7" spans="1:10" s="5" customFormat="1" ht="12.75" customHeight="1">
      <c r="A7" s="6"/>
      <c r="B7" s="21" t="s">
        <v>4</v>
      </c>
      <c r="C7" s="21"/>
      <c r="D7" s="22" t="s">
        <v>5</v>
      </c>
      <c r="E7" s="21">
        <v>20</v>
      </c>
      <c r="F7" s="28">
        <v>2.7</v>
      </c>
      <c r="G7" s="29">
        <f t="shared" si="0"/>
        <v>3.24</v>
      </c>
      <c r="H7" s="6"/>
      <c r="I7" s="6"/>
      <c r="J7" s="6"/>
    </row>
    <row r="8" spans="1:10" s="5" customFormat="1" ht="12.75" customHeight="1">
      <c r="A8" s="6"/>
      <c r="B8" s="21" t="s">
        <v>6</v>
      </c>
      <c r="C8" s="21"/>
      <c r="D8" s="22" t="s">
        <v>7</v>
      </c>
      <c r="E8" s="21">
        <v>12</v>
      </c>
      <c r="F8" s="28">
        <v>4.1</v>
      </c>
      <c r="G8" s="29">
        <f t="shared" si="0"/>
        <v>4.919999999999999</v>
      </c>
      <c r="H8" s="6"/>
      <c r="I8" s="6"/>
      <c r="J8" s="6"/>
    </row>
    <row r="9" spans="1:10" s="5" customFormat="1" ht="12.75" customHeight="1">
      <c r="A9" s="6"/>
      <c r="B9" s="21" t="s">
        <v>8</v>
      </c>
      <c r="C9" s="21"/>
      <c r="D9" s="22" t="s">
        <v>9</v>
      </c>
      <c r="E9" s="21">
        <v>6</v>
      </c>
      <c r="F9" s="28">
        <v>8.1</v>
      </c>
      <c r="G9" s="29">
        <f t="shared" si="0"/>
        <v>9.719999999999999</v>
      </c>
      <c r="H9" s="6"/>
      <c r="I9" s="6"/>
      <c r="J9" s="6"/>
    </row>
    <row r="10" spans="1:10" s="5" customFormat="1" ht="12.75" customHeight="1">
      <c r="A10" s="14"/>
      <c r="B10" s="21" t="s">
        <v>10</v>
      </c>
      <c r="C10" s="21"/>
      <c r="D10" s="22" t="s">
        <v>11</v>
      </c>
      <c r="E10" s="21">
        <v>5</v>
      </c>
      <c r="F10" s="28">
        <v>11.3</v>
      </c>
      <c r="G10" s="29">
        <f t="shared" si="0"/>
        <v>13.56</v>
      </c>
      <c r="H10" s="6"/>
      <c r="I10" s="6"/>
      <c r="J10" s="6"/>
    </row>
    <row r="11" spans="1:10" s="5" customFormat="1" ht="12.75" customHeight="1">
      <c r="A11" s="14"/>
      <c r="B11" s="21" t="s">
        <v>12</v>
      </c>
      <c r="C11" s="21"/>
      <c r="D11" s="22" t="s">
        <v>13</v>
      </c>
      <c r="E11" s="21">
        <v>2</v>
      </c>
      <c r="F11" s="28">
        <v>18.6</v>
      </c>
      <c r="G11" s="29">
        <f t="shared" si="0"/>
        <v>22.32</v>
      </c>
      <c r="H11" s="6"/>
      <c r="I11" s="6"/>
      <c r="J11" s="6"/>
    </row>
    <row r="12" spans="1:10" s="5" customFormat="1" ht="6" customHeight="1">
      <c r="A12" s="14"/>
      <c r="B12" s="6"/>
      <c r="C12" s="6"/>
      <c r="D12" s="11"/>
      <c r="E12" s="6"/>
      <c r="F12" s="19"/>
      <c r="G12" s="13"/>
      <c r="H12" s="6"/>
      <c r="I12" s="6"/>
      <c r="J12" s="6"/>
    </row>
    <row r="13" spans="1:10" s="5" customFormat="1" ht="12.75" customHeight="1">
      <c r="A13" s="14"/>
      <c r="B13" s="15" t="s">
        <v>40</v>
      </c>
      <c r="C13" s="6"/>
      <c r="D13" s="11"/>
      <c r="E13" s="6"/>
      <c r="F13" s="12"/>
      <c r="G13" s="13"/>
      <c r="H13" s="6"/>
      <c r="I13" s="6"/>
      <c r="J13" s="6"/>
    </row>
    <row r="14" spans="1:10" s="5" customFormat="1" ht="12.75" customHeight="1">
      <c r="A14" s="14"/>
      <c r="B14" s="15" t="s">
        <v>41</v>
      </c>
      <c r="C14" s="6"/>
      <c r="D14" s="11"/>
      <c r="E14" s="6"/>
      <c r="F14" s="12"/>
      <c r="G14" s="13"/>
      <c r="H14" s="6"/>
      <c r="I14" s="6"/>
      <c r="J14" s="6"/>
    </row>
    <row r="15" spans="1:10" s="5" customFormat="1" ht="12.75" customHeight="1">
      <c r="A15" s="14"/>
      <c r="B15" s="6"/>
      <c r="C15" s="6"/>
      <c r="D15" s="11"/>
      <c r="E15" s="6"/>
      <c r="F15" s="12"/>
      <c r="G15" s="13"/>
      <c r="H15" s="6"/>
      <c r="I15" s="6"/>
      <c r="J15" s="6"/>
    </row>
    <row r="16" spans="1:10" s="5" customFormat="1" ht="12.75" customHeight="1">
      <c r="A16" s="14"/>
      <c r="B16" s="6"/>
      <c r="C16" s="6"/>
      <c r="D16" s="11"/>
      <c r="E16" s="6"/>
      <c r="F16" s="12"/>
      <c r="G16" s="12"/>
      <c r="H16" s="6"/>
      <c r="I16" s="6"/>
      <c r="J16" s="6"/>
    </row>
    <row r="17" spans="1:8" ht="3" customHeight="1">
      <c r="A17" s="24"/>
      <c r="B17" s="24"/>
      <c r="C17" s="24"/>
      <c r="D17" s="24"/>
      <c r="E17" s="24"/>
      <c r="F17" s="24"/>
      <c r="G17" s="24">
        <v>0</v>
      </c>
      <c r="H17" s="24"/>
    </row>
    <row r="18" spans="1:8" ht="20.25" customHeight="1">
      <c r="A18" s="25" t="s">
        <v>33</v>
      </c>
      <c r="B18" s="24"/>
      <c r="C18" s="24"/>
      <c r="D18" s="24"/>
      <c r="E18" s="25"/>
      <c r="F18" s="33" t="s">
        <v>38</v>
      </c>
      <c r="G18" s="34">
        <v>0</v>
      </c>
      <c r="H18" s="24"/>
    </row>
    <row r="19" spans="1:8" ht="3" customHeight="1">
      <c r="A19" s="24"/>
      <c r="B19" s="24"/>
      <c r="C19" s="24"/>
      <c r="D19" s="24"/>
      <c r="E19" s="24"/>
      <c r="F19" s="24"/>
      <c r="G19" s="24"/>
      <c r="H19" s="24"/>
    </row>
    <row r="20" spans="1:10" s="5" customFormat="1" ht="30" customHeight="1">
      <c r="A20" s="6"/>
      <c r="B20" s="16" t="s">
        <v>34</v>
      </c>
      <c r="C20" s="6"/>
      <c r="D20" s="7" t="s">
        <v>1</v>
      </c>
      <c r="E20" s="7" t="s">
        <v>2</v>
      </c>
      <c r="F20" s="8" t="s">
        <v>39</v>
      </c>
      <c r="G20" s="9" t="str">
        <f>IF($G$18=0,"Hind+KM","Soodushind KM=0%")</f>
        <v>Hind+KM</v>
      </c>
      <c r="H20" s="10"/>
      <c r="I20" s="6"/>
      <c r="J20" s="6"/>
    </row>
    <row r="21" spans="1:10" s="5" customFormat="1" ht="12.75" customHeight="1">
      <c r="A21" s="6"/>
      <c r="B21" s="21" t="s">
        <v>3</v>
      </c>
      <c r="C21" s="21"/>
      <c r="D21" s="22" t="s">
        <v>14</v>
      </c>
      <c r="E21" s="21">
        <v>25</v>
      </c>
      <c r="F21" s="30">
        <v>4.08</v>
      </c>
      <c r="G21" s="31">
        <f aca="true" t="shared" si="1" ref="G21:G26">IF($G$18&gt;0,F21*(100%-$G$18),F21*1.2)</f>
        <v>4.896</v>
      </c>
      <c r="H21" s="6"/>
      <c r="I21" s="6"/>
      <c r="J21" s="6"/>
    </row>
    <row r="22" spans="1:10" s="5" customFormat="1" ht="12.75" customHeight="1">
      <c r="A22" s="6"/>
      <c r="B22" s="21" t="s">
        <v>4</v>
      </c>
      <c r="C22" s="21"/>
      <c r="D22" s="22" t="s">
        <v>15</v>
      </c>
      <c r="E22" s="21">
        <v>15</v>
      </c>
      <c r="F22" s="30">
        <v>5.62</v>
      </c>
      <c r="G22" s="31">
        <f t="shared" si="1"/>
        <v>6.744</v>
      </c>
      <c r="H22" s="6"/>
      <c r="I22" s="6"/>
      <c r="J22" s="6"/>
    </row>
    <row r="23" spans="1:10" s="5" customFormat="1" ht="12.75" customHeight="1">
      <c r="A23" s="6"/>
      <c r="B23" s="21" t="s">
        <v>6</v>
      </c>
      <c r="C23" s="21"/>
      <c r="D23" s="22" t="s">
        <v>16</v>
      </c>
      <c r="E23" s="21">
        <v>10</v>
      </c>
      <c r="F23" s="30">
        <v>7.8</v>
      </c>
      <c r="G23" s="31">
        <f t="shared" si="1"/>
        <v>9.36</v>
      </c>
      <c r="H23" s="6"/>
      <c r="I23" s="6"/>
      <c r="J23" s="6"/>
    </row>
    <row r="24" spans="1:10" s="5" customFormat="1" ht="12.75" customHeight="1">
      <c r="A24" s="6"/>
      <c r="B24" s="21" t="s">
        <v>8</v>
      </c>
      <c r="C24" s="21"/>
      <c r="D24" s="22" t="s">
        <v>17</v>
      </c>
      <c r="E24" s="21">
        <v>8</v>
      </c>
      <c r="F24" s="30">
        <v>10.76</v>
      </c>
      <c r="G24" s="31">
        <f t="shared" si="1"/>
        <v>12.911999999999999</v>
      </c>
      <c r="H24" s="6"/>
      <c r="I24" s="6"/>
      <c r="J24" s="6"/>
    </row>
    <row r="25" spans="1:10" s="5" customFormat="1" ht="12.75" customHeight="1">
      <c r="A25" s="6"/>
      <c r="B25" s="21" t="s">
        <v>10</v>
      </c>
      <c r="C25" s="21"/>
      <c r="D25" s="22" t="s">
        <v>18</v>
      </c>
      <c r="E25" s="21">
        <v>6</v>
      </c>
      <c r="F25" s="30">
        <v>16.03</v>
      </c>
      <c r="G25" s="31">
        <f t="shared" si="1"/>
        <v>19.236</v>
      </c>
      <c r="H25" s="6"/>
      <c r="I25" s="6"/>
      <c r="J25" s="6"/>
    </row>
    <row r="26" spans="1:10" s="5" customFormat="1" ht="13.5" customHeight="1">
      <c r="A26" s="6"/>
      <c r="B26" s="21" t="s">
        <v>12</v>
      </c>
      <c r="C26" s="21"/>
      <c r="D26" s="22" t="s">
        <v>19</v>
      </c>
      <c r="E26" s="21">
        <v>4</v>
      </c>
      <c r="F26" s="30">
        <v>22.14</v>
      </c>
      <c r="G26" s="31">
        <f t="shared" si="1"/>
        <v>26.568</v>
      </c>
      <c r="H26" s="6"/>
      <c r="I26" s="6"/>
      <c r="J26" s="6"/>
    </row>
    <row r="27" spans="1:10" s="5" customFormat="1" ht="5.25" customHeight="1">
      <c r="A27" s="6"/>
      <c r="B27" s="6"/>
      <c r="C27" s="6"/>
      <c r="D27" s="11"/>
      <c r="E27" s="6"/>
      <c r="F27" s="12"/>
      <c r="G27" s="13"/>
      <c r="H27" s="6"/>
      <c r="I27" s="6"/>
      <c r="J27" s="6"/>
    </row>
    <row r="28" spans="1:10" s="5" customFormat="1" ht="13.5" customHeight="1">
      <c r="A28" s="6"/>
      <c r="B28" s="15" t="s">
        <v>40</v>
      </c>
      <c r="C28" s="6"/>
      <c r="D28" s="11"/>
      <c r="E28" s="6"/>
      <c r="F28" s="12"/>
      <c r="G28" s="13"/>
      <c r="H28" s="6"/>
      <c r="I28" s="6"/>
      <c r="J28" s="6"/>
    </row>
    <row r="29" spans="1:10" s="5" customFormat="1" ht="13.5" customHeight="1">
      <c r="A29" s="6"/>
      <c r="B29" s="15" t="s">
        <v>42</v>
      </c>
      <c r="C29" s="6"/>
      <c r="D29" s="11"/>
      <c r="E29" s="6"/>
      <c r="F29" s="12"/>
      <c r="G29" s="13"/>
      <c r="H29" s="6"/>
      <c r="I29" s="6"/>
      <c r="J29" s="6"/>
    </row>
    <row r="30" spans="1:10" s="5" customFormat="1" ht="12.75" customHeight="1">
      <c r="A30" s="6"/>
      <c r="B30" s="20"/>
      <c r="C30" s="6"/>
      <c r="D30" s="17"/>
      <c r="E30" s="17"/>
      <c r="F30" s="17"/>
      <c r="G30" s="13"/>
      <c r="H30" s="6"/>
      <c r="I30" s="6"/>
      <c r="J30" s="6"/>
    </row>
    <row r="31" spans="1:10" s="5" customFormat="1" ht="12.75" customHeight="1">
      <c r="A31" s="6"/>
      <c r="B31" s="16" t="s">
        <v>35</v>
      </c>
      <c r="C31" s="6"/>
      <c r="D31" s="17"/>
      <c r="E31" s="17"/>
      <c r="F31" s="17"/>
      <c r="G31" s="13"/>
      <c r="H31" s="6"/>
      <c r="I31" s="6"/>
      <c r="J31" s="6"/>
    </row>
    <row r="32" spans="1:10" s="5" customFormat="1" ht="12.75" customHeight="1">
      <c r="A32" s="6"/>
      <c r="B32" s="21" t="s">
        <v>3</v>
      </c>
      <c r="C32" s="21"/>
      <c r="D32" s="23">
        <v>480015</v>
      </c>
      <c r="E32" s="21"/>
      <c r="F32" s="30">
        <v>4.08</v>
      </c>
      <c r="G32" s="31">
        <f aca="true" t="shared" si="2" ref="G32:G37">IF($G$18&gt;0,F32*(100%-$G$18),F32*1.2)</f>
        <v>4.896</v>
      </c>
      <c r="H32" s="6"/>
      <c r="I32" s="6"/>
      <c r="J32" s="6"/>
    </row>
    <row r="33" spans="1:10" s="5" customFormat="1" ht="12.75" customHeight="1">
      <c r="A33" s="6"/>
      <c r="B33" s="21" t="s">
        <v>4</v>
      </c>
      <c r="C33" s="21"/>
      <c r="D33" s="23">
        <v>480020</v>
      </c>
      <c r="E33" s="21"/>
      <c r="F33" s="30">
        <v>5.76</v>
      </c>
      <c r="G33" s="31">
        <f t="shared" si="2"/>
        <v>6.912</v>
      </c>
      <c r="H33" s="6"/>
      <c r="I33" s="6"/>
      <c r="J33" s="6"/>
    </row>
    <row r="34" spans="1:10" s="5" customFormat="1" ht="12.75" customHeight="1">
      <c r="A34" s="6"/>
      <c r="B34" s="21" t="s">
        <v>6</v>
      </c>
      <c r="C34" s="21"/>
      <c r="D34" s="23">
        <v>480025</v>
      </c>
      <c r="E34" s="21"/>
      <c r="F34" s="30">
        <v>7.8</v>
      </c>
      <c r="G34" s="31">
        <f t="shared" si="2"/>
        <v>9.36</v>
      </c>
      <c r="H34" s="6"/>
      <c r="I34" s="6"/>
      <c r="J34" s="6"/>
    </row>
    <row r="35" spans="1:10" s="5" customFormat="1" ht="12.75" customHeight="1">
      <c r="A35" s="6"/>
      <c r="B35" s="21" t="s">
        <v>8</v>
      </c>
      <c r="C35" s="21"/>
      <c r="D35" s="23">
        <v>480032</v>
      </c>
      <c r="E35" s="21"/>
      <c r="F35" s="30">
        <v>10.82</v>
      </c>
      <c r="G35" s="31">
        <f t="shared" si="2"/>
        <v>12.984</v>
      </c>
      <c r="H35" s="6"/>
      <c r="I35" s="6"/>
      <c r="J35" s="6"/>
    </row>
    <row r="36" spans="1:10" s="5" customFormat="1" ht="12.75" customHeight="1">
      <c r="A36" s="6"/>
      <c r="B36" s="21" t="s">
        <v>10</v>
      </c>
      <c r="C36" s="21"/>
      <c r="D36" s="23">
        <v>480040</v>
      </c>
      <c r="E36" s="21"/>
      <c r="F36" s="30">
        <v>15.05</v>
      </c>
      <c r="G36" s="31">
        <f t="shared" si="2"/>
        <v>18.06</v>
      </c>
      <c r="H36" s="6"/>
      <c r="I36" s="6"/>
      <c r="J36" s="6"/>
    </row>
    <row r="37" spans="1:10" s="5" customFormat="1" ht="12.75" customHeight="1">
      <c r="A37" s="6"/>
      <c r="B37" s="21" t="s">
        <v>12</v>
      </c>
      <c r="C37" s="21"/>
      <c r="D37" s="23">
        <v>480050</v>
      </c>
      <c r="E37" s="21"/>
      <c r="F37" s="30">
        <v>21.79</v>
      </c>
      <c r="G37" s="31">
        <f t="shared" si="2"/>
        <v>26.148</v>
      </c>
      <c r="H37" s="6"/>
      <c r="I37" s="6"/>
      <c r="J37" s="6"/>
    </row>
    <row r="38" spans="1:10" s="5" customFormat="1" ht="6" customHeight="1">
      <c r="A38" s="6"/>
      <c r="B38" s="6"/>
      <c r="C38" s="6"/>
      <c r="D38" s="18"/>
      <c r="E38" s="6"/>
      <c r="F38" s="12"/>
      <c r="G38" s="32"/>
      <c r="H38" s="6"/>
      <c r="I38" s="6"/>
      <c r="J38" s="6"/>
    </row>
    <row r="39" spans="1:10" s="5" customFormat="1" ht="12.75" customHeight="1">
      <c r="A39" s="6"/>
      <c r="B39" s="15" t="s">
        <v>43</v>
      </c>
      <c r="C39" s="6"/>
      <c r="D39" s="18"/>
      <c r="E39" s="6"/>
      <c r="F39" s="12"/>
      <c r="G39" s="13"/>
      <c r="H39" s="6"/>
      <c r="I39" s="6"/>
      <c r="J39" s="6"/>
    </row>
    <row r="40" spans="1:10" s="5" customFormat="1" ht="12.75" customHeight="1">
      <c r="A40" s="6"/>
      <c r="B40" s="15" t="s">
        <v>41</v>
      </c>
      <c r="C40" s="6"/>
      <c r="D40" s="18"/>
      <c r="E40" s="6"/>
      <c r="F40" s="12"/>
      <c r="G40" s="13"/>
      <c r="H40" s="6"/>
      <c r="I40" s="6"/>
      <c r="J40" s="6"/>
    </row>
    <row r="41" spans="1:10" s="5" customFormat="1" ht="12.75" customHeight="1">
      <c r="A41" s="6"/>
      <c r="B41" s="6"/>
      <c r="C41" s="6"/>
      <c r="D41" s="11"/>
      <c r="E41" s="6"/>
      <c r="F41" s="12"/>
      <c r="G41" s="13"/>
      <c r="H41" s="6"/>
      <c r="I41" s="6"/>
      <c r="J41" s="6"/>
    </row>
    <row r="42" spans="1:10" s="5" customFormat="1" ht="12.75" customHeight="1">
      <c r="A42" s="6"/>
      <c r="B42" s="16" t="s">
        <v>36</v>
      </c>
      <c r="C42" s="6"/>
      <c r="D42" s="17"/>
      <c r="E42" s="17"/>
      <c r="F42" s="17"/>
      <c r="G42" s="13"/>
      <c r="H42" s="6"/>
      <c r="I42" s="6"/>
      <c r="J42" s="6"/>
    </row>
    <row r="43" spans="1:10" s="5" customFormat="1" ht="12.75" customHeight="1">
      <c r="A43" s="6"/>
      <c r="B43" s="21" t="s">
        <v>3</v>
      </c>
      <c r="C43" s="21"/>
      <c r="D43" s="22" t="s">
        <v>20</v>
      </c>
      <c r="E43" s="21"/>
      <c r="F43" s="30">
        <v>1.87</v>
      </c>
      <c r="G43" s="31">
        <f aca="true" t="shared" si="3" ref="G43:G48">IF($G$18&gt;0,F43*(100%-$G$18),F43*1.2)</f>
        <v>2.244</v>
      </c>
      <c r="H43" s="6"/>
      <c r="I43" s="6"/>
      <c r="J43" s="6"/>
    </row>
    <row r="44" spans="1:10" s="5" customFormat="1" ht="12.75" customHeight="1">
      <c r="A44" s="6"/>
      <c r="B44" s="21" t="s">
        <v>4</v>
      </c>
      <c r="C44" s="21"/>
      <c r="D44" s="22" t="s">
        <v>21</v>
      </c>
      <c r="E44" s="21"/>
      <c r="F44" s="30">
        <v>2.6</v>
      </c>
      <c r="G44" s="31">
        <f t="shared" si="3"/>
        <v>3.12</v>
      </c>
      <c r="H44" s="6"/>
      <c r="I44" s="6"/>
      <c r="J44" s="6"/>
    </row>
    <row r="45" spans="1:10" s="5" customFormat="1" ht="12.75" customHeight="1">
      <c r="A45" s="6"/>
      <c r="B45" s="21" t="s">
        <v>6</v>
      </c>
      <c r="C45" s="21"/>
      <c r="D45" s="22" t="s">
        <v>22</v>
      </c>
      <c r="E45" s="21"/>
      <c r="F45" s="30">
        <v>3.5</v>
      </c>
      <c r="G45" s="31">
        <f t="shared" si="3"/>
        <v>4.2</v>
      </c>
      <c r="H45" s="6"/>
      <c r="I45" s="6"/>
      <c r="J45" s="6"/>
    </row>
    <row r="46" spans="1:10" s="5" customFormat="1" ht="12.75" customHeight="1">
      <c r="A46" s="6"/>
      <c r="B46" s="21" t="s">
        <v>8</v>
      </c>
      <c r="C46" s="21"/>
      <c r="D46" s="22" t="s">
        <v>23</v>
      </c>
      <c r="E46" s="21"/>
      <c r="F46" s="30">
        <v>5.32</v>
      </c>
      <c r="G46" s="31">
        <f t="shared" si="3"/>
        <v>6.384</v>
      </c>
      <c r="H46" s="6"/>
      <c r="I46" s="6"/>
      <c r="J46" s="6"/>
    </row>
    <row r="47" spans="1:10" s="5" customFormat="1" ht="12.75" customHeight="1">
      <c r="A47" s="6"/>
      <c r="B47" s="21" t="s">
        <v>10</v>
      </c>
      <c r="C47" s="21"/>
      <c r="D47" s="22" t="s">
        <v>24</v>
      </c>
      <c r="E47" s="21"/>
      <c r="F47" s="30">
        <v>7.54</v>
      </c>
      <c r="G47" s="31">
        <f t="shared" si="3"/>
        <v>9.048</v>
      </c>
      <c r="H47" s="6"/>
      <c r="I47" s="6"/>
      <c r="J47" s="6"/>
    </row>
    <row r="48" spans="1:10" s="5" customFormat="1" ht="12.75" customHeight="1">
      <c r="A48" s="6"/>
      <c r="B48" s="21" t="s">
        <v>12</v>
      </c>
      <c r="C48" s="21"/>
      <c r="D48" s="22" t="s">
        <v>25</v>
      </c>
      <c r="E48" s="21"/>
      <c r="F48" s="30">
        <v>11.3</v>
      </c>
      <c r="G48" s="31">
        <f t="shared" si="3"/>
        <v>13.56</v>
      </c>
      <c r="H48" s="6"/>
      <c r="I48" s="6"/>
      <c r="J48" s="6"/>
    </row>
    <row r="49" spans="1:10" s="5" customFormat="1" ht="6" customHeight="1">
      <c r="A49" s="6"/>
      <c r="B49" s="6"/>
      <c r="C49" s="6"/>
      <c r="D49" s="11"/>
      <c r="E49" s="6"/>
      <c r="F49" s="12"/>
      <c r="G49" s="13"/>
      <c r="H49" s="6"/>
      <c r="I49" s="6"/>
      <c r="J49" s="6"/>
    </row>
    <row r="50" spans="1:10" s="5" customFormat="1" ht="12.75" customHeight="1">
      <c r="A50" s="6"/>
      <c r="B50" s="15" t="s">
        <v>44</v>
      </c>
      <c r="C50" s="6"/>
      <c r="D50" s="11"/>
      <c r="E50" s="6"/>
      <c r="F50" s="12"/>
      <c r="G50" s="13"/>
      <c r="H50" s="6"/>
      <c r="I50" s="6"/>
      <c r="J50" s="6"/>
    </row>
    <row r="51" spans="1:10" s="5" customFormat="1" ht="12.75" customHeight="1">
      <c r="A51" s="6"/>
      <c r="B51" s="15" t="s">
        <v>45</v>
      </c>
      <c r="C51" s="6"/>
      <c r="D51" s="11"/>
      <c r="E51" s="6"/>
      <c r="F51" s="12"/>
      <c r="G51" s="13"/>
      <c r="H51" s="6"/>
      <c r="I51" s="6"/>
      <c r="J51" s="6"/>
    </row>
    <row r="52" spans="1:10" s="5" customFormat="1" ht="12.75" customHeight="1">
      <c r="A52" s="6"/>
      <c r="B52" s="6"/>
      <c r="C52" s="6"/>
      <c r="D52" s="11"/>
      <c r="E52" s="6"/>
      <c r="F52" s="12"/>
      <c r="G52" s="13"/>
      <c r="H52" s="6"/>
      <c r="I52" s="6"/>
      <c r="J52" s="6"/>
    </row>
    <row r="53" spans="1:10" s="5" customFormat="1" ht="12.75" customHeight="1">
      <c r="A53" s="6"/>
      <c r="B53" s="16" t="s">
        <v>37</v>
      </c>
      <c r="C53" s="6"/>
      <c r="D53" s="17"/>
      <c r="E53" s="17"/>
      <c r="F53" s="17"/>
      <c r="G53" s="13"/>
      <c r="H53" s="6"/>
      <c r="I53" s="6"/>
      <c r="J53" s="6"/>
    </row>
    <row r="54" spans="1:10" s="5" customFormat="1" ht="12.75" customHeight="1">
      <c r="A54" s="6"/>
      <c r="B54" s="21" t="s">
        <v>3</v>
      </c>
      <c r="C54" s="21"/>
      <c r="D54" s="22" t="s">
        <v>26</v>
      </c>
      <c r="E54" s="21"/>
      <c r="F54" s="30">
        <v>0.83</v>
      </c>
      <c r="G54" s="31">
        <f aca="true" t="shared" si="4" ref="G54:G59">IF($G$18&gt;0,F54*(100%-$G$18),F54*1.2)</f>
        <v>0.9959999999999999</v>
      </c>
      <c r="H54" s="6"/>
      <c r="I54" s="6"/>
      <c r="J54" s="6"/>
    </row>
    <row r="55" spans="1:10" s="5" customFormat="1" ht="12.75" customHeight="1">
      <c r="A55" s="6"/>
      <c r="B55" s="21" t="s">
        <v>4</v>
      </c>
      <c r="C55" s="21"/>
      <c r="D55" s="22" t="s">
        <v>27</v>
      </c>
      <c r="E55" s="21"/>
      <c r="F55" s="30">
        <v>1.02</v>
      </c>
      <c r="G55" s="31">
        <f t="shared" si="4"/>
        <v>1.224</v>
      </c>
      <c r="H55" s="6"/>
      <c r="I55" s="6"/>
      <c r="J55" s="6"/>
    </row>
    <row r="56" spans="1:10" s="5" customFormat="1" ht="12.75" customHeight="1">
      <c r="A56" s="6"/>
      <c r="B56" s="21" t="s">
        <v>6</v>
      </c>
      <c r="C56" s="21"/>
      <c r="D56" s="22" t="s">
        <v>28</v>
      </c>
      <c r="E56" s="21"/>
      <c r="F56" s="30">
        <v>1.21</v>
      </c>
      <c r="G56" s="31">
        <f t="shared" si="4"/>
        <v>1.452</v>
      </c>
      <c r="H56" s="6"/>
      <c r="I56" s="6"/>
      <c r="J56" s="6"/>
    </row>
    <row r="57" spans="1:10" s="5" customFormat="1" ht="12.75" customHeight="1">
      <c r="A57" s="6"/>
      <c r="B57" s="21" t="s">
        <v>8</v>
      </c>
      <c r="C57" s="21"/>
      <c r="D57" s="22" t="s">
        <v>29</v>
      </c>
      <c r="E57" s="21"/>
      <c r="F57" s="30">
        <v>1.47</v>
      </c>
      <c r="G57" s="31">
        <f t="shared" si="4"/>
        <v>1.764</v>
      </c>
      <c r="H57" s="6"/>
      <c r="I57" s="6"/>
      <c r="J57" s="6"/>
    </row>
    <row r="58" spans="1:10" s="5" customFormat="1" ht="12.75" customHeight="1">
      <c r="A58" s="6"/>
      <c r="B58" s="21" t="s">
        <v>10</v>
      </c>
      <c r="C58" s="21"/>
      <c r="D58" s="22" t="s">
        <v>30</v>
      </c>
      <c r="E58" s="21"/>
      <c r="F58" s="30">
        <v>1.79</v>
      </c>
      <c r="G58" s="31">
        <f t="shared" si="4"/>
        <v>2.148</v>
      </c>
      <c r="H58" s="6"/>
      <c r="I58" s="6"/>
      <c r="J58" s="6"/>
    </row>
    <row r="59" spans="1:10" s="5" customFormat="1" ht="12.75" customHeight="1">
      <c r="A59" s="6"/>
      <c r="B59" s="21" t="s">
        <v>12</v>
      </c>
      <c r="C59" s="21"/>
      <c r="D59" s="22" t="s">
        <v>31</v>
      </c>
      <c r="E59" s="21"/>
      <c r="F59" s="30">
        <v>2.49</v>
      </c>
      <c r="G59" s="31">
        <f t="shared" si="4"/>
        <v>2.988</v>
      </c>
      <c r="H59" s="6"/>
      <c r="I59" s="6"/>
      <c r="J59" s="6"/>
    </row>
  </sheetData>
  <sheetProtection/>
  <printOptions/>
  <pageMargins left="0.3937007874015748" right="0" top="0" bottom="0" header="0" footer="0.3937007874015748"/>
  <pageSetup horizontalDpi="600" verticalDpi="600" orientation="portrait" paperSize="9" r:id="rId7"/>
  <legacyDrawing r:id="rId6"/>
  <oleObjects>
    <oleObject progId="MSPhotoEd.3" shapeId="112616007" r:id="rId1"/>
    <oleObject progId="MSPhotoEd.3" shapeId="112616638" r:id="rId2"/>
    <oleObject progId="MSPhotoEd.3" shapeId="112617441" r:id="rId3"/>
    <oleObject progId="MSPhotoEd.3" shapeId="112620661" r:id="rId4"/>
    <oleObject progId="MSPhotoEd.3" shapeId="11262165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Palm</dc:creator>
  <cp:keywords/>
  <dc:description/>
  <cp:lastModifiedBy>Ralf Sitska</cp:lastModifiedBy>
  <cp:lastPrinted>2015-05-12T09:45:07Z</cp:lastPrinted>
  <dcterms:created xsi:type="dcterms:W3CDTF">1999-12-09T13:01:48Z</dcterms:created>
  <dcterms:modified xsi:type="dcterms:W3CDTF">2015-06-11T11:08:46Z</dcterms:modified>
  <cp:category/>
  <cp:version/>
  <cp:contentType/>
  <cp:contentStatus/>
</cp:coreProperties>
</file>